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 OCAK\"/>
    </mc:Choice>
  </mc:AlternateContent>
  <xr:revisionPtr revIDLastSave="0" documentId="8_{5833A74B-FFDD-4304-97BE-CD6F66FEE9E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<sst xmlns="http://schemas.openxmlformats.org/spreadsheetml/2006/main" count="53" uniqueCount="43">
  <si>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</si>
  <si>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</si>
  <si>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</si>
  <si>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</si>
  <si>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</si>
  <si>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</si>
  <si>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</si>
  <si>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</si>
  <si>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</si>
  <si>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</si>
  <si>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</si>
  <si>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</si>
  <si>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</si>
  <si>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</si>
  <si>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</si>
  <si>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</si>
  <si>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</si>
  <si>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</si>
  <si>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</si>
  <si>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</si>
  <si>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</si>
  <si>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</si>
  <si>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</si>
  <si>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</si>
  <si>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</si>
  <si>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</si>
  <si>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</si>
  <si>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</si>
  <si>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</si>
  <si>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</si>
  <si>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</si>
  <si>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</si>
  <si>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</si>
  <si>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</si>
  <si>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</si>
  <si>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</si>
  <si>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</si>
  <si>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İBRAHİM HALİL KARATAŞ (KARMETSAN)</t>
  </si>
  <si>
    <t>GÖKHAN PROFİL</t>
  </si>
  <si>
    <t>ÖZ İŞ METAL</t>
  </si>
  <si>
    <t>CESA METAL</t>
  </si>
  <si>
    <t>30,01,2023</t>
  </si>
  <si>
    <t>HATAY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</si>
</sst>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3" sqref="A3:E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42</v>
      </c>
      <c r="F2" s="48"/>
      <c r="G2" s="48"/>
      <c r="H2" s="48"/>
      <c r="I2" s="48"/>
      <c r="J2" s="48"/>
      <c r="K2" s="3" t="s">
        <v>3</v>
      </c>
      <c r="L2" s="4">
        <f ca="1">TODAY()</f>
        <v>44956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41</v>
      </c>
      <c r="D5" s="11"/>
      <c r="E5" s="12">
        <v>16250</v>
      </c>
      <c r="F5" s="1"/>
      <c r="G5" s="13" t="str">
        <f t="shared" ref="G5:G6" si="0">IF(A5="","",(A5))</f>
        <v>İBRAHİM HALİL KARATAŞ (KARMETSAN)</v>
      </c>
      <c r="H5" s="12">
        <v>11250</v>
      </c>
      <c r="I5" s="12">
        <v>5000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41</v>
      </c>
      <c r="D6" s="11"/>
      <c r="E6" s="12">
        <v>14850</v>
      </c>
      <c r="F6" s="1"/>
      <c r="G6" s="13" t="str">
        <f t="shared" si="0"/>
        <v>GÖKHAN PROFİL</v>
      </c>
      <c r="H6" s="12"/>
      <c r="I6" s="12">
        <v>14850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39</v>
      </c>
      <c r="B7" s="40"/>
      <c r="C7" s="10" t="s">
        <v>41</v>
      </c>
      <c r="D7" s="11"/>
      <c r="E7" s="12">
        <v>15000</v>
      </c>
      <c r="F7" s="1"/>
      <c r="G7" s="13" t="str">
        <f>IF(A7="","",(A7))</f>
        <v>ÖZ İŞ METAL</v>
      </c>
      <c r="H7" s="12"/>
      <c r="I7" s="12">
        <v>15000</v>
      </c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40</v>
      </c>
      <c r="B8" s="40"/>
      <c r="C8" s="10" t="s">
        <v>41</v>
      </c>
      <c r="D8" s="11"/>
      <c r="E8" s="12">
        <v>25830</v>
      </c>
      <c r="F8" s="1"/>
      <c r="G8" s="13" t="str">
        <f t="shared" ref="G8:G19" si="2">IF(A8="","",(A8))</f>
        <v>CESA METAL</v>
      </c>
      <c r="H8" s="12"/>
      <c r="I8" s="12"/>
      <c r="J8" s="12"/>
      <c r="K8" s="12">
        <f t="shared" si="1"/>
        <v>25830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300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71930</v>
      </c>
      <c r="F22" s="1"/>
      <c r="G22" s="17" t="s">
        <v>17</v>
      </c>
      <c r="H22" s="18">
        <f>SUM(H5:H21)</f>
        <v>11550</v>
      </c>
      <c r="I22" s="18">
        <f>SUM(I5:I21)</f>
        <v>34850</v>
      </c>
      <c r="J22" s="18">
        <f>SUM(J5:J21)</f>
        <v>0</v>
      </c>
      <c r="K22" s="18">
        <f>SUM(K5:K21)</f>
        <v>25830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280581</v>
      </c>
      <c r="D25" s="19">
        <v>281776</v>
      </c>
      <c r="E25" s="20">
        <f>IF(C25="","",SUM(D25-C25))</f>
        <v>1195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3400</v>
      </c>
      <c r="D26" s="22"/>
      <c r="E26" s="21">
        <f>IF(C26="","",SUM(C26/E25))</f>
        <v>2.8451882845188283</v>
      </c>
      <c r="F26" s="1"/>
      <c r="G26" s="11" t="s">
        <v>26</v>
      </c>
      <c r="H26" s="12">
        <v>3400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4226</v>
      </c>
      <c r="D27" s="22"/>
      <c r="E27" s="23">
        <f>SUM(C27/E22)</f>
        <v>5.8751564020575561E-2</v>
      </c>
      <c r="F27" s="1"/>
      <c r="G27" s="11" t="s">
        <v>28</v>
      </c>
      <c r="H27" s="12">
        <v>406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420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4226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7324</v>
      </c>
      <c r="D36" s="1"/>
      <c r="E36" s="1"/>
      <c r="F36" s="1"/>
      <c r="G36" s="27" t="s">
        <v>32</v>
      </c>
      <c r="H36" s="16">
        <f>IF(H33="","",SUM(H22-H33))</f>
        <v>7324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2023-01-18T07:46:11Z</cp:lastPrinted>
  <dcterms:created xsi:type="dcterms:W3CDTF">2022-08-24T05:29:34Z</dcterms:created>
  <dcterms:modified xsi:type="dcterms:W3CDTF">2023-01-30T13:59:30Z</dcterms:modified>
</cp:coreProperties>
</file>